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18975" windowHeight="11760"/>
  </bookViews>
  <sheets>
    <sheet name="Доходы_2022" sheetId="2" r:id="rId1"/>
  </sheets>
  <definedNames>
    <definedName name="_xlnm.Print_Titles" localSheetId="0">Доходы_2022!$5:$6</definedName>
    <definedName name="_xlnm.Print_Area" localSheetId="0">Доходы_2022!$A$1:$D$69</definedName>
  </definedNames>
  <calcPr calcId="125725"/>
</workbook>
</file>

<file path=xl/calcChain.xml><?xml version="1.0" encoding="utf-8"?>
<calcChain xmlns="http://schemas.openxmlformats.org/spreadsheetml/2006/main">
  <c r="D52" i="2"/>
  <c r="D35"/>
  <c r="E63"/>
  <c r="E60"/>
  <c r="E52"/>
  <c r="E49"/>
  <c r="E47"/>
  <c r="E30"/>
  <c r="D69" l="1"/>
</calcChain>
</file>

<file path=xl/sharedStrings.xml><?xml version="1.0" encoding="utf-8"?>
<sst xmlns="http://schemas.openxmlformats.org/spreadsheetml/2006/main" count="165" uniqueCount="113">
  <si>
    <t>Невыясненные поступления</t>
  </si>
  <si>
    <t>Прочие неналоговые доходы бюджетов муниципальных районов</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</si>
  <si>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</si>
  <si>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за нарушение законодательства РФ  об административных правонарушениях</t>
  </si>
  <si>
    <t>Прочие поступления от денкжных взысканий (штрафов)   правонарушения  дорожного движения</t>
  </si>
  <si>
    <t>Субвенции бюджетам муниципальных районов на оздоровление детей</t>
  </si>
  <si>
    <t>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</si>
  <si>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Субвенции бюджетам муниципальных районов на содержание ребенка в семье опекуна и приемной семье, а также на оплату труда приемному родителю</t>
  </si>
  <si>
    <t>Наименование кода дохода</t>
  </si>
  <si>
    <t>администратор поступлений</t>
  </si>
  <si>
    <t>Исполнено</t>
  </si>
  <si>
    <t>048</t>
  </si>
  <si>
    <t>114</t>
  </si>
  <si>
    <t>141</t>
  </si>
  <si>
    <t>182</t>
  </si>
  <si>
    <t>188</t>
  </si>
  <si>
    <t>192</t>
  </si>
  <si>
    <t>322</t>
  </si>
  <si>
    <t>11643000016000140</t>
  </si>
  <si>
    <t>11701050050000180</t>
  </si>
  <si>
    <t>20203027050000151</t>
  </si>
  <si>
    <t>20203029050000151</t>
  </si>
  <si>
    <t>20203033050000151</t>
  </si>
  <si>
    <t>20203069050000151</t>
  </si>
  <si>
    <t>11628000016000140</t>
  </si>
  <si>
    <t>11690050056000140</t>
  </si>
  <si>
    <t>10102020013000110</t>
  </si>
  <si>
    <t>11606000016000140</t>
  </si>
  <si>
    <t>11630014016000140</t>
  </si>
  <si>
    <t>11630030016000140</t>
  </si>
  <si>
    <t>11406013100000430</t>
  </si>
  <si>
    <t>ФЕДЕРАЛЬНАЯ МИГРАЦИОННАЯ СЛУЖБА</t>
  </si>
  <si>
    <t>ФЕДЕРАЛЬНАЯ СЛУЖБА СУДЕБНЫХ ПРИСТАВОВ</t>
  </si>
  <si>
    <t>Код бюджетной классификации</t>
  </si>
  <si>
    <t>ФЕДЕРАЛЬНАЯ СЛУЖБА ПО НАДЗОРУ В СФЕРЕ ЗАЩИТЫ ПРАВ ПОТРЕБИТЕЛЕЙ                                                                               И БЛАГОПОЛУЧИЯ ЧЕЛОВЕКА</t>
  </si>
  <si>
    <t>Субвенции бюджетам муниципальных районов на обеспечение жильем отдельных категорий граждан, установленных ФЗ от 12.01.95 г. № 5-ФЗ "О ветеранах", в соответствии с Указом Президента РФ  от 07.05.2008 г. № 714 "Об обеспечении жильем ветеранов Великов Отечественной войны 1941-1945 годов"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</si>
  <si>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</si>
  <si>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</si>
  <si>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ФЕДЕРАЛЬНАЯ СЛУЖБА ГОСУДАРСТВЕННОЙ РЕГИСТРАЦИИ,КАДАСТРА И КАРТОГРАФИИ</t>
  </si>
  <si>
    <t>321</t>
  </si>
  <si>
    <t>11625060016000140</t>
  </si>
  <si>
    <t>Субвенции бюджетам муниципальных районов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1941-1945 годов"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</si>
  <si>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</si>
  <si>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АДМИНИСТРАЦИЯ БЕЛОКРЕСТСКОГО СЕЛЬСКОГО ПОСЕЛЕНИЯ</t>
  </si>
  <si>
    <t>115</t>
  </si>
  <si>
    <t>АДМИНИСТРАЦИЯ ПЕРВОМАЙСКОГО СЕЛЬСКОГО ПОСЕЛЕНИЯ</t>
  </si>
  <si>
    <t>075</t>
  </si>
  <si>
    <t>076</t>
  </si>
  <si>
    <t>ФЕДЕРАЛЬНОЕ АГЕНСТВО ПО РЫБОЛОВСТВУ</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</si>
  <si>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</si>
  <si>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 xml:space="preserve">Прочие поступления от денежных взысканий (штрафов) и иных сумм в возмещение ущерба, зачисляемые в бюджеты муниципальных районов </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</si>
  <si>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</si>
  <si>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 xml:space="preserve">ФЕДЕРАЛЬНАЯ АНТИМОНОПОЛЬНАЯ СЛУЖБА </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</si>
  <si>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</si>
  <si>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t>
  </si>
  <si>
    <t>11633050056000140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</si>
  <si>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</si>
  <si>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РФ об административных правонарушениях,предусмотренные статьей 20.25 Кодекса РФ об административных правонарушениях</t>
  </si>
  <si>
    <t xml:space="preserve">Денежные взыскания (штрафы) за нарушение земельного законодательства </t>
  </si>
  <si>
    <t>10102010014000100</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</si>
  <si>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(суммы денежных взысканий (штрафов) по соотв.платежу)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</si>
  <si>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 предпринимателей, нотариусов, занимающихся частной практикой, адвокатов, учредивших адвокатские кабинеты и других лиц, занимающихся частной практиков в соответствии со ст. 227 НК РФ (прочие поступления)</t>
  </si>
  <si>
    <t xml:space="preserve">Плата за выбросы загрязняющих веществ, образующихся при сжигании на факельных установках и (или) рассеивании попутного нефтяного газа </t>
  </si>
  <si>
    <t>Субсидии бюджетам муниципальных районов на обеспечение устойчивого развития сельских территорий</t>
  </si>
  <si>
    <t>20225567050000150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</si>
  <si>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</si>
  <si>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20227567050000150</t>
  </si>
  <si>
    <t xml:space="preserve">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</si>
  <si>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</si>
  <si>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</si>
  <si>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1 12 01070 01 6000 120</t>
  </si>
  <si>
    <t>1 01 02010 01 0000 110</t>
  </si>
  <si>
    <t>1 01 02030 01 0000 110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</si>
  <si>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</si>
  <si>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ВСЕГО</t>
  </si>
  <si>
    <t>(тыс. рублей)</t>
  </si>
  <si>
    <t>ФЕДЕРАЛЬНАЯ НАЛОГОВАЯ СЛУЖБА</t>
  </si>
  <si>
    <t xml:space="preserve">Налог на доходы физических лиц с доходов, полученных физическими лицами в соответствии со ст. 228 НК РФ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</si>
  <si>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сосуществляют-ся в соответствии со статьями 227, 227.1 и 228 НК РФ </t>
  </si>
  <si>
    <t>1 17 05050 10 0000 180</t>
  </si>
  <si>
    <t>Дотации бюджетам сельских поселений на поддержку мер по обеспечению сбалансированности бюджетов</t>
  </si>
  <si>
    <t>2 02 15002 10 0000 150</t>
  </si>
  <si>
    <t>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t>
  </si>
  <si>
    <t>2 02 15009 10 0000 150</t>
  </si>
  <si>
    <t>Дотации бюджетам сельских поселений на выравнивание бюджетной обеспеченносим из бюджетов муниципальных районов</t>
  </si>
  <si>
    <t>2 02 16001 10 0000 150</t>
  </si>
  <si>
    <t>2 02 29999 10 0000 150</t>
  </si>
  <si>
    <t>Прочие субсидии бюджетам сельских поселений</t>
  </si>
  <si>
    <t>Субвенции бюджетамсельских поселений  на осуществление превичного воинского учета органами местного самоуправления поселений, муниципальных и городских округов</t>
  </si>
  <si>
    <t>2 02 35118 10 0000 150</t>
  </si>
  <si>
    <t>Единая субвенция бюджетам сельских поселений из бюджета субъекта РФ</t>
  </si>
  <si>
    <t>2 02 36900 10 0000 150</t>
  </si>
  <si>
    <t>Государственная пошлина за совершение нотариальных действий должнстными лицами рганов местного самоуправления, уполномоченгными в соответствии с законодательными актами РФ на совершение нотариальных действий</t>
  </si>
  <si>
    <t>1 08 04020 10 1000 110</t>
  </si>
  <si>
    <t>Налог на  имущество физических лиц , взимаемых по ставкам, применяемым к объектам налогооблажения, расположенным в границах межселенных территорий</t>
  </si>
  <si>
    <t>1 06 01030 10 0000 110</t>
  </si>
  <si>
    <t>Земельный налог  с организаций, обладающих земельным участком, расположенным в границах межселенных территорий</t>
  </si>
  <si>
    <t>Земельный налог  с физических лиц , обладающих земельным участком, расположенным в границах межселенных территорий</t>
  </si>
  <si>
    <t>1 06 06033 10 0000 110</t>
  </si>
  <si>
    <t>1 06 06043 10 0000 110</t>
  </si>
  <si>
    <t>Межбюджетные трансферты, передаваемые бюджетам сельских поселений избюджетов муниципальных районов на осуществление части полномочий по решению вопросов местного значения в соответствии заключенными соглашениями</t>
  </si>
  <si>
    <t xml:space="preserve">Поступления от денежных пожертвований, предоставляемых физическими лицами получателям средств бюджетов сельских поселений </t>
  </si>
  <si>
    <t>2 02 40014 10 0000 150</t>
  </si>
  <si>
    <t>2 07 05020 10 0000 150</t>
  </si>
  <si>
    <t>ВСЕГО</t>
  </si>
  <si>
    <t>доходы бюджета поселения</t>
  </si>
  <si>
    <t>Приложение № 2 к решению Представительного Собрания Чагодощенского муниципального         "Об исполнении бюджета сельского поселения Белокрестское за 2022 год"                                                                от __.__.2023г. № __</t>
  </si>
  <si>
    <t>Доходы бюджета сельского поселения Белокрестское за 2022 год                                                                                      по кодам классификации доходов бюджетов</t>
  </si>
  <si>
    <t>АДМИНИСТРАЦИЯ СЕЛЬСКОГО ПОСЕЛЕНИЯ БЕЛОКРЕСТСКОЕ</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</si>
  <si>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</si>
  <si>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</si>
  <si>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1 05 03010 01 000 110</t>
  </si>
  <si>
    <t xml:space="preserve">Единый сельскохозяйственный налог </t>
  </si>
</sst>
</file>

<file path=xl/styles.xml><?xml version="1.0" encoding="utf-8"?>
<styleSheet xmlns="http://schemas.openxmlformats.org/spreadsheetml/2006/main">
  <numFmts count="2">
    <numFmt numFmtId="164" formatCode="#,##0.0"/>
    <numFmt numFmtId="165" formatCode="0.0"/>
  </numFmts>
  <fonts count="7">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6"/>
      <name val="Times New Roman"/>
      <family val="1"/>
      <charset val="204"/>
    </font>
    <font>
      <b/>
      <sz val="11"/>
      <name val="Times New Roman"/>
      <family val="1"/>
      <charset val="204"/>
    </font>
    <font>
      <b/>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theme="6" tint="0.79998168889431442"/>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1">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48">
    <xf numFmtId="0" fontId="0" fillId="0" borderId="0" xfId="0"/>
    <xf numFmtId="0" fontId="2" fillId="0" borderId="0" xfId="1" applyFont="1"/>
    <xf numFmtId="0" fontId="2" fillId="0" borderId="0" xfId="1" applyFont="1" applyAlignment="1" applyProtection="1">
      <alignment horizontal="center"/>
      <protection hidden="1"/>
    </xf>
    <xf numFmtId="0" fontId="2" fillId="0" borderId="0" xfId="1" applyFont="1" applyAlignment="1">
      <alignment horizontal="center"/>
    </xf>
    <xf numFmtId="4" fontId="2" fillId="0" borderId="0" xfId="1" applyNumberFormat="1" applyFont="1" applyProtection="1">
      <protection hidden="1"/>
    </xf>
    <xf numFmtId="4" fontId="2" fillId="0" borderId="0" xfId="1" applyNumberFormat="1" applyFont="1"/>
    <xf numFmtId="49" fontId="2" fillId="0" borderId="1" xfId="1" applyNumberFormat="1" applyFont="1" applyFill="1" applyBorder="1" applyAlignment="1" applyProtection="1">
      <alignment horizontal="center" vertical="center" wrapText="1"/>
      <protection hidden="1"/>
    </xf>
    <xf numFmtId="49" fontId="2" fillId="0" borderId="1" xfId="1" applyNumberFormat="1" applyFont="1" applyFill="1" applyBorder="1" applyAlignment="1" applyProtection="1">
      <alignment horizontal="center" vertical="center"/>
      <protection hidden="1"/>
    </xf>
    <xf numFmtId="4" fontId="2" fillId="0" borderId="1" xfId="1" applyNumberFormat="1" applyFont="1" applyFill="1" applyBorder="1" applyAlignment="1" applyProtection="1">
      <alignment horizontal="right" vertical="center"/>
      <protection hidden="1"/>
    </xf>
    <xf numFmtId="4" fontId="2" fillId="2" borderId="1" xfId="1" applyNumberFormat="1" applyFont="1" applyFill="1" applyBorder="1" applyAlignment="1" applyProtection="1">
      <alignment horizontal="right" vertical="center"/>
      <protection hidden="1"/>
    </xf>
    <xf numFmtId="4" fontId="3" fillId="0" borderId="1" xfId="1" applyNumberFormat="1" applyFont="1" applyFill="1" applyBorder="1" applyAlignment="1" applyProtection="1">
      <protection hidden="1"/>
    </xf>
    <xf numFmtId="164" fontId="2" fillId="0" borderId="0" xfId="1" applyNumberFormat="1" applyFont="1" applyProtection="1">
      <protection hidden="1"/>
    </xf>
    <xf numFmtId="164" fontId="2" fillId="0" borderId="1" xfId="1" applyNumberFormat="1" applyFont="1" applyFill="1" applyBorder="1" applyAlignment="1" applyProtection="1">
      <alignment horizontal="right" vertical="center"/>
      <protection hidden="1"/>
    </xf>
    <xf numFmtId="164" fontId="2" fillId="0" borderId="0" xfId="1" applyNumberFormat="1" applyFont="1"/>
    <xf numFmtId="0" fontId="2" fillId="0" borderId="0" xfId="1" applyFont="1" applyAlignment="1" applyProtection="1">
      <alignment vertical="center" wrapText="1"/>
      <protection hidden="1"/>
    </xf>
    <xf numFmtId="164" fontId="2" fillId="3" borderId="1" xfId="1" applyNumberFormat="1" applyFont="1" applyFill="1" applyBorder="1" applyAlignment="1" applyProtection="1">
      <alignment horizontal="right" vertical="center"/>
      <protection hidden="1"/>
    </xf>
    <xf numFmtId="0" fontId="2" fillId="0" borderId="1" xfId="0" applyFont="1" applyBorder="1" applyAlignment="1">
      <alignment vertical="top" wrapText="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Font="1" applyAlignment="1" applyProtection="1">
      <alignment horizontal="center" vertical="center"/>
      <protection hidden="1"/>
    </xf>
    <xf numFmtId="0" fontId="2" fillId="0" borderId="0" xfId="1" applyFont="1" applyAlignment="1">
      <alignment horizontal="center" vertical="center"/>
    </xf>
    <xf numFmtId="0" fontId="2" fillId="0" borderId="0" xfId="1" applyFont="1" applyAlignment="1" applyProtection="1">
      <alignment vertical="top"/>
      <protection hidden="1"/>
    </xf>
    <xf numFmtId="0" fontId="2" fillId="0" borderId="1" xfId="1" applyNumberFormat="1" applyFont="1" applyFill="1" applyBorder="1" applyAlignment="1" applyProtection="1">
      <alignment horizontal="left" vertical="top" wrapText="1"/>
      <protection hidden="1"/>
    </xf>
    <xf numFmtId="0" fontId="2" fillId="0" borderId="0" xfId="1" applyFont="1" applyAlignment="1">
      <alignment vertical="top"/>
    </xf>
    <xf numFmtId="0" fontId="5" fillId="4"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protection hidden="1"/>
    </xf>
    <xf numFmtId="0" fontId="2" fillId="0" borderId="0" xfId="1" applyFont="1"/>
    <xf numFmtId="0" fontId="2" fillId="0" borderId="1" xfId="1" applyFont="1" applyBorder="1"/>
    <xf numFmtId="164" fontId="2" fillId="0" borderId="2" xfId="1" applyNumberFormat="1" applyFont="1" applyFill="1" applyBorder="1" applyAlignment="1" applyProtection="1">
      <alignment horizontal="right" vertical="center"/>
      <protection hidden="1"/>
    </xf>
    <xf numFmtId="0" fontId="2" fillId="0" borderId="1" xfId="1" applyNumberFormat="1" applyFont="1" applyFill="1" applyBorder="1" applyAlignment="1" applyProtection="1">
      <alignment horizontal="left" vertical="center" wrapText="1"/>
      <protection hidden="1"/>
    </xf>
    <xf numFmtId="0" fontId="2" fillId="0" borderId="1" xfId="1" applyFont="1" applyBorder="1" applyAlignment="1">
      <alignment vertical="top" wrapText="1"/>
    </xf>
    <xf numFmtId="2" fontId="2" fillId="0" borderId="1" xfId="0" applyNumberFormat="1" applyFont="1" applyBorder="1" applyAlignment="1">
      <alignment vertical="top" wrapText="1"/>
    </xf>
    <xf numFmtId="164" fontId="3" fillId="4" borderId="1" xfId="1" applyNumberFormat="1" applyFont="1" applyFill="1" applyBorder="1" applyAlignment="1">
      <alignment horizontal="right" vertical="center"/>
    </xf>
    <xf numFmtId="165" fontId="2" fillId="0" borderId="1" xfId="1" applyNumberFormat="1" applyFont="1" applyFill="1" applyBorder="1" applyAlignment="1" applyProtection="1">
      <alignment horizontal="right" vertical="center" wrapText="1"/>
      <protection hidden="1"/>
    </xf>
    <xf numFmtId="164" fontId="3" fillId="0" borderId="1" xfId="1" applyNumberFormat="1" applyFont="1" applyFill="1" applyBorder="1" applyAlignment="1" applyProtection="1">
      <alignment horizontal="right" vertical="center"/>
      <protection hidden="1"/>
    </xf>
    <xf numFmtId="0" fontId="6" fillId="0" borderId="3" xfId="1" applyNumberFormat="1" applyFont="1" applyFill="1" applyBorder="1" applyAlignment="1" applyProtection="1">
      <alignment horizontal="right" vertical="top" wrapText="1"/>
      <protection hidden="1"/>
    </xf>
    <xf numFmtId="0" fontId="6" fillId="0" borderId="4" xfId="1" applyNumberFormat="1" applyFont="1" applyFill="1" applyBorder="1" applyAlignment="1" applyProtection="1">
      <alignment horizontal="right" vertical="top" wrapText="1"/>
      <protection hidden="1"/>
    </xf>
    <xf numFmtId="0" fontId="6" fillId="0" borderId="2" xfId="1" applyNumberFormat="1" applyFont="1" applyFill="1" applyBorder="1" applyAlignment="1" applyProtection="1">
      <alignment horizontal="right" vertical="top" wrapText="1"/>
      <protection hidden="1"/>
    </xf>
    <xf numFmtId="0" fontId="2" fillId="0" borderId="0" xfId="1" applyFont="1" applyAlignment="1" applyProtection="1">
      <alignment horizontal="right" vertical="center" wrapText="1"/>
      <protection hidden="1"/>
    </xf>
    <xf numFmtId="0" fontId="3"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4" fillId="0" borderId="0" xfId="1" applyFont="1" applyAlignment="1" applyProtection="1">
      <alignment horizontal="center" vertical="center" wrapText="1"/>
      <protection hidden="1"/>
    </xf>
    <xf numFmtId="0" fontId="6" fillId="0" borderId="3" xfId="0" applyFont="1" applyBorder="1" applyAlignment="1">
      <alignment horizontal="right" vertical="top" wrapText="1"/>
    </xf>
    <xf numFmtId="0" fontId="6" fillId="0" borderId="4" xfId="0" applyFont="1" applyBorder="1" applyAlignment="1">
      <alignment horizontal="right" vertical="top" wrapText="1"/>
    </xf>
    <xf numFmtId="0" fontId="6" fillId="0" borderId="2" xfId="0" applyFont="1" applyBorder="1" applyAlignment="1">
      <alignment horizontal="right" vertical="top" wrapText="1"/>
    </xf>
    <xf numFmtId="4" fontId="3" fillId="0" borderId="1" xfId="1" applyNumberFormat="1" applyFont="1" applyFill="1" applyBorder="1" applyAlignment="1" applyProtection="1">
      <alignment horizontal="center" vertical="center" wrapText="1"/>
      <protection hidden="1"/>
    </xf>
    <xf numFmtId="0" fontId="3" fillId="4" borderId="1" xfId="1" applyNumberFormat="1" applyFont="1" applyFill="1" applyBorder="1" applyAlignment="1" applyProtection="1">
      <alignment horizontal="center" vertical="center" wrapText="1"/>
      <protection hidden="1"/>
    </xf>
    <xf numFmtId="164" fontId="3" fillId="4" borderId="1" xfId="1" applyNumberFormat="1" applyFont="1" applyFill="1" applyBorder="1" applyAlignment="1" applyProtection="1">
      <alignment horizontal="center" vertical="center" wrapText="1"/>
      <protection hidden="1"/>
    </xf>
  </cellXfs>
  <cellStyles count="31">
    <cellStyle name="Обычный" xfId="0" builtinId="0"/>
    <cellStyle name="Обычный 10" xfId="13"/>
    <cellStyle name="Обычный 11" xfId="14"/>
    <cellStyle name="Обычный 13" xfId="18"/>
    <cellStyle name="Обычный 16" xfId="22"/>
    <cellStyle name="Обычный 17" xfId="23"/>
    <cellStyle name="Обычный 2" xfId="1"/>
    <cellStyle name="Обычный 3 10" xfId="15"/>
    <cellStyle name="Обычный 3 11" xfId="17"/>
    <cellStyle name="Обычный 3 12" xfId="20"/>
    <cellStyle name="Обычный 3 13" xfId="19"/>
    <cellStyle name="Обычный 3 14" xfId="24"/>
    <cellStyle name="Обычный 3 15" xfId="21"/>
    <cellStyle name="Обычный 3 16" xfId="25"/>
    <cellStyle name="Обычный 3 17" xfId="26"/>
    <cellStyle name="Обычный 3 18" xfId="28"/>
    <cellStyle name="Обычный 3 19" xfId="27"/>
    <cellStyle name="Обычный 3 2" xfId="2"/>
    <cellStyle name="Обычный 3 20" xfId="29"/>
    <cellStyle name="Обычный 3 21" xfId="30"/>
    <cellStyle name="Обычный 3 3" xfId="6"/>
    <cellStyle name="Обычный 3 4" xfId="8"/>
    <cellStyle name="Обычный 3 5" xfId="10"/>
    <cellStyle name="Обычный 3 6" xfId="5"/>
    <cellStyle name="Обычный 3 7" xfId="11"/>
    <cellStyle name="Обычный 3 8" xfId="12"/>
    <cellStyle name="Обычный 3 9" xfId="16"/>
    <cellStyle name="Обычный 4" xfId="3"/>
    <cellStyle name="Обычный 5" xfId="4"/>
    <cellStyle name="Обычный 7" xfId="7"/>
    <cellStyle name="Обычный 8"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71"/>
  <sheetViews>
    <sheetView showGridLines="0" tabSelected="1" view="pageBreakPreview" topLeftCell="A43" zoomScale="90" zoomScaleNormal="71" zoomScaleSheetLayoutView="90" workbookViewId="0">
      <selection activeCell="H51" sqref="H51"/>
    </sheetView>
  </sheetViews>
  <sheetFormatPr defaultRowHeight="15.75"/>
  <cols>
    <col min="1" max="1" width="65.140625" style="23" customWidth="1"/>
    <col min="2" max="2" width="15.42578125" style="3" customWidth="1"/>
    <col min="3" max="3" width="23" style="20" customWidth="1"/>
    <col min="4" max="4" width="19.140625" style="13" customWidth="1"/>
    <col min="5" max="5" width="18.140625" style="5" hidden="1" customWidth="1"/>
    <col min="6" max="6" width="38" style="1" hidden="1" customWidth="1"/>
    <col min="7" max="8" width="9.140625" style="1"/>
    <col min="9" max="9" width="11.28515625" style="1" bestFit="1" customWidth="1"/>
    <col min="10" max="16384" width="9.140625" style="1"/>
  </cols>
  <sheetData>
    <row r="1" spans="1:5" ht="115.5" customHeight="1">
      <c r="A1" s="21"/>
      <c r="B1" s="14"/>
      <c r="C1" s="38" t="s">
        <v>106</v>
      </c>
      <c r="D1" s="38"/>
      <c r="E1" s="4"/>
    </row>
    <row r="2" spans="1:5" ht="25.5" customHeight="1">
      <c r="A2" s="21"/>
      <c r="B2" s="2"/>
      <c r="C2" s="19"/>
      <c r="D2" s="11"/>
      <c r="E2" s="4"/>
    </row>
    <row r="3" spans="1:5" ht="42" customHeight="1">
      <c r="A3" s="41" t="s">
        <v>107</v>
      </c>
      <c r="B3" s="41"/>
      <c r="C3" s="41"/>
      <c r="D3" s="41"/>
      <c r="E3" s="4"/>
    </row>
    <row r="4" spans="1:5" ht="18" customHeight="1">
      <c r="A4" s="21"/>
      <c r="B4" s="2"/>
      <c r="C4" s="19"/>
      <c r="D4" s="11" t="s">
        <v>75</v>
      </c>
      <c r="E4" s="4"/>
    </row>
    <row r="5" spans="1:5" ht="26.25" customHeight="1">
      <c r="A5" s="46" t="s">
        <v>8</v>
      </c>
      <c r="B5" s="46" t="s">
        <v>33</v>
      </c>
      <c r="C5" s="46"/>
      <c r="D5" s="47" t="s">
        <v>10</v>
      </c>
      <c r="E5" s="45" t="s">
        <v>10</v>
      </c>
    </row>
    <row r="6" spans="1:5" ht="36.75" customHeight="1">
      <c r="A6" s="46"/>
      <c r="B6" s="24" t="s">
        <v>9</v>
      </c>
      <c r="C6" s="24" t="s">
        <v>105</v>
      </c>
      <c r="D6" s="47"/>
      <c r="E6" s="45"/>
    </row>
    <row r="7" spans="1:5" ht="48" hidden="1" customHeight="1">
      <c r="A7" s="22" t="s">
        <v>62</v>
      </c>
      <c r="B7" s="6" t="s">
        <v>11</v>
      </c>
      <c r="C7" s="7" t="s">
        <v>70</v>
      </c>
      <c r="D7" s="12">
        <v>0</v>
      </c>
      <c r="E7" s="8"/>
    </row>
    <row r="8" spans="1:5" ht="67.5" hidden="1" customHeight="1">
      <c r="A8" s="16" t="s">
        <v>68</v>
      </c>
      <c r="B8" s="6" t="s">
        <v>11</v>
      </c>
      <c r="C8" s="7" t="s">
        <v>69</v>
      </c>
      <c r="D8" s="12">
        <v>0</v>
      </c>
      <c r="E8" s="8">
        <v>35000</v>
      </c>
    </row>
    <row r="9" spans="1:5" ht="46.5" hidden="1" customHeight="1">
      <c r="A9" s="22" t="s">
        <v>58</v>
      </c>
      <c r="B9" s="6" t="s">
        <v>11</v>
      </c>
      <c r="C9" s="7" t="s">
        <v>40</v>
      </c>
      <c r="D9" s="12"/>
      <c r="E9" s="8">
        <v>0</v>
      </c>
    </row>
    <row r="10" spans="1:5" ht="78.75" hidden="1" customHeight="1">
      <c r="A10" s="22"/>
      <c r="B10" s="6"/>
      <c r="C10" s="7"/>
      <c r="D10" s="12"/>
      <c r="E10" s="8">
        <v>33000</v>
      </c>
    </row>
    <row r="11" spans="1:5" ht="53.25" hidden="1" customHeight="1">
      <c r="A11" s="40" t="s">
        <v>45</v>
      </c>
      <c r="B11" s="40"/>
      <c r="C11" s="40"/>
      <c r="D11" s="40"/>
      <c r="E11" s="40"/>
    </row>
    <row r="12" spans="1:5" ht="53.25" hidden="1" customHeight="1">
      <c r="A12" s="22" t="s">
        <v>42</v>
      </c>
      <c r="B12" s="6" t="s">
        <v>46</v>
      </c>
      <c r="C12" s="7" t="s">
        <v>30</v>
      </c>
      <c r="D12" s="12">
        <v>0</v>
      </c>
      <c r="E12" s="8"/>
    </row>
    <row r="13" spans="1:5" ht="53.25" hidden="1" customHeight="1">
      <c r="A13" s="40" t="s">
        <v>48</v>
      </c>
      <c r="B13" s="40"/>
      <c r="C13" s="40"/>
      <c r="D13" s="40"/>
      <c r="E13" s="8"/>
    </row>
    <row r="14" spans="1:5" ht="56.25" hidden="1" customHeight="1">
      <c r="A14" s="22" t="s">
        <v>50</v>
      </c>
      <c r="B14" s="6" t="s">
        <v>47</v>
      </c>
      <c r="C14" s="7" t="s">
        <v>25</v>
      </c>
      <c r="D14" s="12">
        <v>0</v>
      </c>
      <c r="E14" s="8"/>
    </row>
    <row r="15" spans="1:5" ht="34.5" customHeight="1">
      <c r="A15" s="39" t="s">
        <v>108</v>
      </c>
      <c r="B15" s="39"/>
      <c r="C15" s="39"/>
      <c r="D15" s="39"/>
      <c r="E15" s="27"/>
    </row>
    <row r="16" spans="1:5" s="26" customFormat="1" ht="67.5" customHeight="1">
      <c r="A16" s="29" t="s">
        <v>92</v>
      </c>
      <c r="B16" s="6" t="s">
        <v>44</v>
      </c>
      <c r="C16" s="18" t="s">
        <v>93</v>
      </c>
      <c r="D16" s="33">
        <v>3.4</v>
      </c>
      <c r="E16" s="27"/>
    </row>
    <row r="17" spans="1:7" ht="79.5" customHeight="1">
      <c r="A17" s="22" t="s">
        <v>110</v>
      </c>
      <c r="B17" s="6" t="s">
        <v>44</v>
      </c>
      <c r="C17" s="7" t="s">
        <v>109</v>
      </c>
      <c r="D17" s="12">
        <v>342.6</v>
      </c>
      <c r="E17" s="8">
        <v>945216.05</v>
      </c>
    </row>
    <row r="18" spans="1:7" ht="19.5" hidden="1" customHeight="1">
      <c r="A18" s="22" t="s">
        <v>0</v>
      </c>
      <c r="B18" s="6" t="s">
        <v>12</v>
      </c>
      <c r="C18" s="7" t="s">
        <v>19</v>
      </c>
      <c r="D18" s="12"/>
      <c r="E18" s="8">
        <v>0</v>
      </c>
    </row>
    <row r="19" spans="1:7" ht="25.5" hidden="1" customHeight="1">
      <c r="A19" s="22" t="s">
        <v>1</v>
      </c>
      <c r="B19" s="6" t="s">
        <v>44</v>
      </c>
      <c r="C19" s="7" t="s">
        <v>79</v>
      </c>
      <c r="D19" s="12"/>
      <c r="E19" s="8">
        <v>97200</v>
      </c>
      <c r="G19" s="13"/>
    </row>
    <row r="20" spans="1:7" ht="33" customHeight="1">
      <c r="A20" s="16" t="s">
        <v>80</v>
      </c>
      <c r="B20" s="6" t="s">
        <v>44</v>
      </c>
      <c r="C20" s="7" t="s">
        <v>81</v>
      </c>
      <c r="D20" s="12">
        <v>6455.9</v>
      </c>
      <c r="E20" s="8"/>
    </row>
    <row r="21" spans="1:7" ht="48.75" customHeight="1">
      <c r="A21" s="16" t="s">
        <v>82</v>
      </c>
      <c r="B21" s="6" t="s">
        <v>44</v>
      </c>
      <c r="C21" s="7" t="s">
        <v>83</v>
      </c>
      <c r="D21" s="12">
        <v>3675.4</v>
      </c>
      <c r="E21" s="8">
        <v>195714</v>
      </c>
    </row>
    <row r="22" spans="1:7" ht="35.25" hidden="1" customHeight="1">
      <c r="A22" s="16" t="s">
        <v>63</v>
      </c>
      <c r="B22" s="6" t="s">
        <v>12</v>
      </c>
      <c r="C22" s="7" t="s">
        <v>64</v>
      </c>
      <c r="D22" s="12"/>
      <c r="E22" s="8"/>
    </row>
    <row r="23" spans="1:7" ht="69.75" hidden="1" customHeight="1">
      <c r="A23" s="16" t="s">
        <v>65</v>
      </c>
      <c r="B23" s="6" t="s">
        <v>12</v>
      </c>
      <c r="C23" s="7" t="s">
        <v>66</v>
      </c>
      <c r="D23" s="12"/>
      <c r="E23" s="8"/>
    </row>
    <row r="24" spans="1:7" s="26" customFormat="1" ht="38.25" customHeight="1">
      <c r="A24" s="16" t="s">
        <v>84</v>
      </c>
      <c r="B24" s="6" t="s">
        <v>44</v>
      </c>
      <c r="C24" s="7" t="s">
        <v>85</v>
      </c>
      <c r="D24" s="12">
        <v>8835.5</v>
      </c>
      <c r="E24" s="8"/>
    </row>
    <row r="25" spans="1:7" ht="18.75" customHeight="1">
      <c r="A25" s="22" t="s">
        <v>87</v>
      </c>
      <c r="B25" s="6" t="s">
        <v>44</v>
      </c>
      <c r="C25" s="7" t="s">
        <v>86</v>
      </c>
      <c r="D25" s="12">
        <v>6626</v>
      </c>
      <c r="E25" s="8">
        <v>20528860.549999997</v>
      </c>
    </row>
    <row r="26" spans="1:7" ht="48.75" customHeight="1">
      <c r="A26" s="22" t="s">
        <v>88</v>
      </c>
      <c r="B26" s="6" t="s">
        <v>44</v>
      </c>
      <c r="C26" s="7" t="s">
        <v>89</v>
      </c>
      <c r="D26" s="12">
        <v>113.4</v>
      </c>
      <c r="E26" s="8">
        <v>127891581</v>
      </c>
    </row>
    <row r="27" spans="1:7" ht="49.5" hidden="1" customHeight="1">
      <c r="A27" s="22" t="s">
        <v>7</v>
      </c>
      <c r="B27" s="6" t="s">
        <v>12</v>
      </c>
      <c r="C27" s="7" t="s">
        <v>20</v>
      </c>
      <c r="D27" s="12"/>
      <c r="E27" s="8">
        <v>3747997</v>
      </c>
    </row>
    <row r="28" spans="1:7" ht="80.25" hidden="1" customHeight="1">
      <c r="A28" s="22" t="s">
        <v>6</v>
      </c>
      <c r="B28" s="6" t="s">
        <v>12</v>
      </c>
      <c r="C28" s="7" t="s">
        <v>21</v>
      </c>
      <c r="D28" s="12"/>
      <c r="E28" s="8">
        <v>2370000</v>
      </c>
    </row>
    <row r="29" spans="1:7" ht="33" hidden="1" customHeight="1">
      <c r="A29" s="22" t="s">
        <v>5</v>
      </c>
      <c r="B29" s="6" t="s">
        <v>12</v>
      </c>
      <c r="C29" s="7" t="s">
        <v>22</v>
      </c>
      <c r="D29" s="12"/>
      <c r="E29" s="8">
        <v>828000</v>
      </c>
    </row>
    <row r="30" spans="1:7" ht="94.5" hidden="1" customHeight="1">
      <c r="A30" s="22" t="s">
        <v>35</v>
      </c>
      <c r="B30" s="6" t="s">
        <v>12</v>
      </c>
      <c r="C30" s="7" t="s">
        <v>23</v>
      </c>
      <c r="D30" s="12"/>
      <c r="E30" s="8">
        <f>3682760.04+E31</f>
        <v>31169287.439999998</v>
      </c>
    </row>
    <row r="31" spans="1:7" ht="120.75" hidden="1" customHeight="1">
      <c r="A31" s="16" t="s">
        <v>41</v>
      </c>
      <c r="B31" s="6" t="s">
        <v>12</v>
      </c>
      <c r="C31" s="7" t="s">
        <v>23</v>
      </c>
      <c r="D31" s="12">
        <v>0</v>
      </c>
      <c r="E31" s="8">
        <v>27486527.399999999</v>
      </c>
    </row>
    <row r="32" spans="1:7" s="26" customFormat="1" ht="39" customHeight="1">
      <c r="A32" s="16" t="s">
        <v>90</v>
      </c>
      <c r="B32" s="6" t="s">
        <v>44</v>
      </c>
      <c r="C32" s="7" t="s">
        <v>91</v>
      </c>
      <c r="D32" s="12">
        <v>2</v>
      </c>
      <c r="E32" s="8"/>
    </row>
    <row r="33" spans="1:5" s="26" customFormat="1" ht="75.75" customHeight="1">
      <c r="A33" s="16" t="s">
        <v>100</v>
      </c>
      <c r="B33" s="6" t="s">
        <v>44</v>
      </c>
      <c r="C33" s="7" t="s">
        <v>102</v>
      </c>
      <c r="D33" s="12">
        <v>2481.5</v>
      </c>
      <c r="E33" s="8"/>
    </row>
    <row r="34" spans="1:5" s="26" customFormat="1" ht="54" customHeight="1">
      <c r="A34" s="16" t="s">
        <v>101</v>
      </c>
      <c r="B34" s="6" t="s">
        <v>44</v>
      </c>
      <c r="C34" s="7" t="s">
        <v>103</v>
      </c>
      <c r="D34" s="12">
        <v>106</v>
      </c>
      <c r="E34" s="8"/>
    </row>
    <row r="35" spans="1:5" ht="25.5" customHeight="1">
      <c r="A35" s="42" t="s">
        <v>104</v>
      </c>
      <c r="B35" s="43"/>
      <c r="C35" s="44"/>
      <c r="D35" s="34">
        <f>SUM(D15:D34)</f>
        <v>28641.7</v>
      </c>
      <c r="E35" s="8"/>
    </row>
    <row r="36" spans="1:5" ht="23.25" hidden="1" customHeight="1">
      <c r="A36" s="40" t="s">
        <v>43</v>
      </c>
      <c r="B36" s="40"/>
      <c r="C36" s="40"/>
      <c r="D36" s="40"/>
      <c r="E36" s="8"/>
    </row>
    <row r="37" spans="1:5" ht="48.75" hidden="1" customHeight="1">
      <c r="A37" s="22" t="s">
        <v>42</v>
      </c>
      <c r="B37" s="6" t="s">
        <v>44</v>
      </c>
      <c r="C37" s="7" t="s">
        <v>30</v>
      </c>
      <c r="D37" s="12">
        <v>0</v>
      </c>
      <c r="E37" s="8"/>
    </row>
    <row r="38" spans="1:5" ht="42.75" hidden="1" customHeight="1">
      <c r="A38" s="40" t="s">
        <v>34</v>
      </c>
      <c r="B38" s="40"/>
      <c r="C38" s="40"/>
      <c r="D38" s="40"/>
      <c r="E38" s="27"/>
    </row>
    <row r="39" spans="1:5" ht="63.75" hidden="1" customHeight="1">
      <c r="A39" s="30" t="s">
        <v>36</v>
      </c>
      <c r="B39" s="17">
        <v>141</v>
      </c>
      <c r="C39" s="7" t="s">
        <v>24</v>
      </c>
      <c r="D39" s="12">
        <v>0</v>
      </c>
      <c r="E39" s="27"/>
    </row>
    <row r="40" spans="1:5" ht="75.75" hidden="1" customHeight="1">
      <c r="A40" s="22" t="s">
        <v>57</v>
      </c>
      <c r="B40" s="6" t="s">
        <v>13</v>
      </c>
      <c r="C40" s="7" t="s">
        <v>18</v>
      </c>
      <c r="D40" s="12">
        <v>0</v>
      </c>
      <c r="E40" s="8">
        <v>56000</v>
      </c>
    </row>
    <row r="41" spans="1:5" ht="33" hidden="1" customHeight="1">
      <c r="A41" s="40" t="s">
        <v>52</v>
      </c>
      <c r="B41" s="40"/>
      <c r="C41" s="40"/>
      <c r="D41" s="40"/>
      <c r="E41" s="8"/>
    </row>
    <row r="42" spans="1:5" ht="126" hidden="1" customHeight="1">
      <c r="A42" s="22" t="s">
        <v>53</v>
      </c>
      <c r="B42" s="6" t="s">
        <v>54</v>
      </c>
      <c r="C42" s="7" t="s">
        <v>55</v>
      </c>
      <c r="D42" s="12"/>
      <c r="E42" s="8"/>
    </row>
    <row r="43" spans="1:5" ht="26.25" customHeight="1">
      <c r="A43" s="39" t="s">
        <v>76</v>
      </c>
      <c r="B43" s="39"/>
      <c r="C43" s="39"/>
      <c r="D43" s="39"/>
      <c r="E43" s="27"/>
    </row>
    <row r="44" spans="1:5" ht="64.5" customHeight="1">
      <c r="A44" s="22" t="s">
        <v>78</v>
      </c>
      <c r="B44" s="6" t="s">
        <v>14</v>
      </c>
      <c r="C44" s="7" t="s">
        <v>71</v>
      </c>
      <c r="D44" s="12">
        <v>355.9</v>
      </c>
      <c r="E44" s="8">
        <v>76006798.040000007</v>
      </c>
    </row>
    <row r="45" spans="1:5" ht="34.5" hidden="1" customHeight="1">
      <c r="A45" s="22" t="s">
        <v>60</v>
      </c>
      <c r="B45" s="6" t="s">
        <v>14</v>
      </c>
      <c r="C45" s="7" t="s">
        <v>26</v>
      </c>
      <c r="D45" s="12"/>
      <c r="E45" s="8">
        <v>-2773.54</v>
      </c>
    </row>
    <row r="46" spans="1:5" ht="27" hidden="1" customHeight="1">
      <c r="A46" s="22" t="s">
        <v>61</v>
      </c>
      <c r="B46" s="6" t="s">
        <v>14</v>
      </c>
      <c r="C46" s="7" t="s">
        <v>59</v>
      </c>
      <c r="D46" s="12"/>
      <c r="E46" s="8"/>
    </row>
    <row r="47" spans="1:5" ht="31.5" customHeight="1">
      <c r="A47" s="22" t="s">
        <v>77</v>
      </c>
      <c r="B47" s="6" t="s">
        <v>14</v>
      </c>
      <c r="C47" s="7" t="s">
        <v>72</v>
      </c>
      <c r="D47" s="12">
        <v>3</v>
      </c>
      <c r="E47" s="8" t="e">
        <f>2171+#REF!+#REF!+#REF!</f>
        <v>#REF!</v>
      </c>
    </row>
    <row r="48" spans="1:5" s="26" customFormat="1" ht="23.25" customHeight="1">
      <c r="A48" s="22" t="s">
        <v>112</v>
      </c>
      <c r="B48" s="6" t="s">
        <v>14</v>
      </c>
      <c r="C48" s="7" t="s">
        <v>111</v>
      </c>
      <c r="D48" s="12">
        <v>34.799999999999997</v>
      </c>
      <c r="E48" s="8"/>
    </row>
    <row r="49" spans="1:5" ht="49.5" customHeight="1">
      <c r="A49" s="22" t="s">
        <v>94</v>
      </c>
      <c r="B49" s="6" t="s">
        <v>14</v>
      </c>
      <c r="C49" s="7" t="s">
        <v>95</v>
      </c>
      <c r="D49" s="12">
        <v>166.4</v>
      </c>
      <c r="E49" s="8" t="e">
        <f>3408+E50+#REF!</f>
        <v>#REF!</v>
      </c>
    </row>
    <row r="50" spans="1:5" ht="44.25" customHeight="1">
      <c r="A50" s="22" t="s">
        <v>96</v>
      </c>
      <c r="B50" s="6" t="s">
        <v>14</v>
      </c>
      <c r="C50" s="7" t="s">
        <v>98</v>
      </c>
      <c r="D50" s="12">
        <v>265.60000000000002</v>
      </c>
      <c r="E50" s="8">
        <v>110760</v>
      </c>
    </row>
    <row r="51" spans="1:5" s="26" customFormat="1" ht="44.25" customHeight="1">
      <c r="A51" s="22" t="s">
        <v>97</v>
      </c>
      <c r="B51" s="6" t="s">
        <v>14</v>
      </c>
      <c r="C51" s="7" t="s">
        <v>99</v>
      </c>
      <c r="D51" s="12">
        <v>417.3</v>
      </c>
      <c r="E51" s="8"/>
    </row>
    <row r="52" spans="1:5" ht="39.75" customHeight="1">
      <c r="A52" s="35" t="s">
        <v>104</v>
      </c>
      <c r="B52" s="36"/>
      <c r="C52" s="37"/>
      <c r="D52" s="34">
        <f>SUM(D43:D51)</f>
        <v>1243</v>
      </c>
      <c r="E52" s="8" t="e">
        <f>10531.23+E53+#REF!+#REF!+#REF!+#REF!</f>
        <v>#REF!</v>
      </c>
    </row>
    <row r="53" spans="1:5" ht="39" hidden="1" customHeight="1">
      <c r="A53" s="22"/>
      <c r="B53" s="6"/>
      <c r="C53" s="7"/>
      <c r="D53" s="15"/>
      <c r="E53" s="9">
        <v>1593501.5999999999</v>
      </c>
    </row>
    <row r="54" spans="1:5" ht="110.25" hidden="1" customHeight="1">
      <c r="A54" s="22" t="s">
        <v>49</v>
      </c>
      <c r="B54" s="6" t="s">
        <v>14</v>
      </c>
      <c r="C54" s="7" t="s">
        <v>27</v>
      </c>
      <c r="D54" s="12">
        <v>0</v>
      </c>
      <c r="E54" s="8">
        <v>9000</v>
      </c>
    </row>
    <row r="55" spans="1:5" ht="76.5" hidden="1" customHeight="1">
      <c r="A55" s="22" t="s">
        <v>51</v>
      </c>
      <c r="B55" s="6" t="s">
        <v>15</v>
      </c>
      <c r="C55" s="7" t="s">
        <v>24</v>
      </c>
      <c r="D55" s="12">
        <v>0</v>
      </c>
      <c r="E55" s="8"/>
    </row>
    <row r="56" spans="1:5" ht="65.25" hidden="1" customHeight="1">
      <c r="A56" s="22" t="s">
        <v>37</v>
      </c>
      <c r="B56" s="6" t="s">
        <v>15</v>
      </c>
      <c r="C56" s="7" t="s">
        <v>28</v>
      </c>
      <c r="D56" s="12"/>
      <c r="E56" s="8">
        <v>2000</v>
      </c>
    </row>
    <row r="57" spans="1:5" ht="32.25" hidden="1" customHeight="1">
      <c r="A57" s="22" t="s">
        <v>4</v>
      </c>
      <c r="B57" s="6" t="s">
        <v>15</v>
      </c>
      <c r="C57" s="7" t="s">
        <v>29</v>
      </c>
      <c r="D57" s="12">
        <v>0</v>
      </c>
      <c r="E57" s="8">
        <v>25841.53</v>
      </c>
    </row>
    <row r="58" spans="1:5" ht="86.25" hidden="1" customHeight="1">
      <c r="A58" s="22" t="s">
        <v>57</v>
      </c>
      <c r="B58" s="6" t="s">
        <v>15</v>
      </c>
      <c r="C58" s="7" t="s">
        <v>18</v>
      </c>
      <c r="D58" s="12">
        <v>0</v>
      </c>
      <c r="E58" s="8">
        <v>17500</v>
      </c>
    </row>
    <row r="59" spans="1:5" ht="76.5" hidden="1" customHeight="1">
      <c r="A59" s="22" t="s">
        <v>50</v>
      </c>
      <c r="B59" s="6" t="s">
        <v>15</v>
      </c>
      <c r="C59" s="7" t="s">
        <v>25</v>
      </c>
      <c r="D59" s="12">
        <v>0</v>
      </c>
      <c r="E59" s="8"/>
    </row>
    <row r="60" spans="1:5" ht="60" hidden="1" customHeight="1">
      <c r="A60" s="40" t="s">
        <v>31</v>
      </c>
      <c r="B60" s="40"/>
      <c r="C60" s="40"/>
      <c r="D60" s="40"/>
      <c r="E60" s="8" t="e">
        <f>3930.88+#REF!</f>
        <v>#REF!</v>
      </c>
    </row>
    <row r="61" spans="1:5" ht="30" hidden="1" customHeight="1">
      <c r="A61" s="22" t="s">
        <v>3</v>
      </c>
      <c r="B61" s="6" t="s">
        <v>16</v>
      </c>
      <c r="C61" s="7" t="s">
        <v>18</v>
      </c>
      <c r="D61" s="12">
        <v>0</v>
      </c>
      <c r="E61" s="27"/>
    </row>
    <row r="62" spans="1:5" ht="36.75" hidden="1" customHeight="1">
      <c r="A62" s="22" t="s">
        <v>2</v>
      </c>
      <c r="B62" s="6" t="s">
        <v>16</v>
      </c>
      <c r="C62" s="7" t="s">
        <v>25</v>
      </c>
      <c r="D62" s="12"/>
      <c r="E62" s="8">
        <v>8400</v>
      </c>
    </row>
    <row r="63" spans="1:5" ht="48" hidden="1" customHeight="1">
      <c r="A63" s="22" t="s">
        <v>2</v>
      </c>
      <c r="B63" s="6" t="s">
        <v>16</v>
      </c>
      <c r="C63" s="7" t="s">
        <v>25</v>
      </c>
      <c r="D63" s="12"/>
      <c r="E63" s="8" t="e">
        <f>300+#REF!</f>
        <v>#REF!</v>
      </c>
    </row>
    <row r="64" spans="1:5" ht="32.25" hidden="1" customHeight="1">
      <c r="A64" s="40" t="s">
        <v>38</v>
      </c>
      <c r="B64" s="40"/>
      <c r="C64" s="40"/>
      <c r="D64" s="40"/>
      <c r="E64" s="8">
        <v>1507.36</v>
      </c>
    </row>
    <row r="65" spans="1:6" ht="81.75" hidden="1" customHeight="1">
      <c r="A65" s="31" t="s">
        <v>73</v>
      </c>
      <c r="B65" s="6" t="s">
        <v>39</v>
      </c>
      <c r="C65" s="7" t="s">
        <v>69</v>
      </c>
      <c r="D65" s="12">
        <v>0</v>
      </c>
      <c r="E65" s="8"/>
    </row>
    <row r="66" spans="1:6" ht="34.5" hidden="1" customHeight="1">
      <c r="A66" s="22" t="s">
        <v>56</v>
      </c>
      <c r="B66" s="6" t="s">
        <v>39</v>
      </c>
      <c r="C66" s="7" t="s">
        <v>18</v>
      </c>
      <c r="D66" s="12">
        <v>0</v>
      </c>
      <c r="E66" s="8"/>
    </row>
    <row r="67" spans="1:6" ht="41.25" hidden="1" customHeight="1">
      <c r="A67" s="40" t="s">
        <v>32</v>
      </c>
      <c r="B67" s="40"/>
      <c r="C67" s="40"/>
      <c r="D67" s="40"/>
      <c r="E67" s="12">
        <v>4.8</v>
      </c>
      <c r="F67" s="28"/>
    </row>
    <row r="68" spans="1:6" ht="83.25" hidden="1" customHeight="1">
      <c r="A68" s="22" t="s">
        <v>67</v>
      </c>
      <c r="B68" s="6" t="s">
        <v>17</v>
      </c>
      <c r="C68" s="7" t="s">
        <v>18</v>
      </c>
      <c r="D68" s="12">
        <v>0</v>
      </c>
      <c r="E68" s="27"/>
    </row>
    <row r="69" spans="1:6" ht="38.25" customHeight="1">
      <c r="A69" s="25" t="s">
        <v>74</v>
      </c>
      <c r="B69" s="25"/>
      <c r="C69" s="25"/>
      <c r="D69" s="32">
        <f>SUM(D35+D52)</f>
        <v>29884.7</v>
      </c>
      <c r="E69" s="8">
        <v>2000</v>
      </c>
    </row>
    <row r="70" spans="1:6" ht="15" customHeight="1">
      <c r="A70" s="21"/>
      <c r="B70" s="2"/>
      <c r="C70" s="19"/>
      <c r="D70" s="11"/>
      <c r="E70" s="10">
        <v>344353320.42999971</v>
      </c>
    </row>
    <row r="71" spans="1:6" ht="12.75" customHeight="1">
      <c r="E71" s="4"/>
    </row>
  </sheetData>
  <mergeCells count="18">
    <mergeCell ref="A67:D67"/>
    <mergeCell ref="E5:E6"/>
    <mergeCell ref="A64:D64"/>
    <mergeCell ref="A36:D36"/>
    <mergeCell ref="A11:E11"/>
    <mergeCell ref="A13:D13"/>
    <mergeCell ref="A15:D15"/>
    <mergeCell ref="A60:D60"/>
    <mergeCell ref="B5:C5"/>
    <mergeCell ref="A5:A6"/>
    <mergeCell ref="D5:D6"/>
    <mergeCell ref="A52:C52"/>
    <mergeCell ref="C1:D1"/>
    <mergeCell ref="A43:D43"/>
    <mergeCell ref="A38:D38"/>
    <mergeCell ref="A3:D3"/>
    <mergeCell ref="A41:D41"/>
    <mergeCell ref="A35:C35"/>
  </mergeCells>
  <phoneticPr fontId="0" type="noConversion"/>
  <pageMargins left="0.59055118110236227" right="0.39370078740157483" top="0.39370078740157483" bottom="0.19685039370078741" header="0.51181102362204722" footer="0.51181102362204722"/>
  <pageSetup paperSize="9" scale="75" fitToHeight="0" orientation="portrait" r:id="rId1"/>
  <headerFooter alignWithMargins="0"/>
  <rowBreaks count="1" manualBreakCount="1">
    <brk id="48"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Доходы_2022</vt:lpstr>
      <vt:lpstr>Доходы_2022!Заголовки_для_печати</vt:lpstr>
      <vt:lpstr>Доходы_2022!Область_печати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Сергеевна Анисимова</dc:creator>
  <cp:lastModifiedBy>Екатерина</cp:lastModifiedBy>
  <cp:lastPrinted>2022-02-11T07:55:46Z</cp:lastPrinted>
  <dcterms:created xsi:type="dcterms:W3CDTF">2014-03-24T05:50:29Z</dcterms:created>
  <dcterms:modified xsi:type="dcterms:W3CDTF">2023-03-23T09:21:20Z</dcterms:modified>
</cp:coreProperties>
</file>