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filterPrivacy="1" defaultThemeVersion="124226"/>
  <xr:revisionPtr revIDLastSave="0" documentId="8_{2A005B13-6BD5-4FC9-B28C-E2DF3E0510F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2" sheetId="2" r:id="rId1"/>
  </sheets>
  <calcPr calcId="191029"/>
</workbook>
</file>

<file path=xl/calcChain.xml><?xml version="1.0" encoding="utf-8"?>
<calcChain xmlns="http://schemas.openxmlformats.org/spreadsheetml/2006/main">
  <c r="D35" i="2" l="1"/>
  <c r="G6" i="2"/>
  <c r="F6" i="2"/>
  <c r="E6" i="2"/>
  <c r="G7" i="2" l="1"/>
  <c r="F7" i="2"/>
  <c r="E7" i="2"/>
  <c r="F9" i="2" l="1"/>
  <c r="G33" i="2" l="1"/>
  <c r="F33" i="2"/>
  <c r="E33" i="2"/>
  <c r="G21" i="2"/>
  <c r="F21" i="2"/>
  <c r="E21" i="2"/>
  <c r="G13" i="2"/>
  <c r="G14" i="2"/>
  <c r="F13" i="2"/>
  <c r="F14" i="2"/>
  <c r="E13" i="2"/>
  <c r="E14" i="2"/>
  <c r="F26" i="2"/>
  <c r="F27" i="2"/>
  <c r="F28" i="2"/>
  <c r="F29" i="2"/>
  <c r="F30" i="2"/>
  <c r="F31" i="2"/>
  <c r="F32" i="2"/>
  <c r="G26" i="2"/>
  <c r="G27" i="2"/>
  <c r="G28" i="2"/>
  <c r="G29" i="2"/>
  <c r="G30" i="2"/>
  <c r="G31" i="2"/>
  <c r="G32" i="2"/>
  <c r="G25" i="2"/>
  <c r="E29" i="2"/>
  <c r="E30" i="2"/>
  <c r="E31" i="2"/>
  <c r="E32" i="2"/>
  <c r="E5" i="2" l="1"/>
  <c r="G24" i="2" l="1"/>
  <c r="F24" i="2"/>
  <c r="E24" i="2"/>
  <c r="E19" i="2" l="1"/>
  <c r="F19" i="2"/>
  <c r="G19" i="2"/>
  <c r="E18" i="2"/>
  <c r="F18" i="2"/>
  <c r="G18" i="2"/>
  <c r="G17" i="2" l="1"/>
  <c r="G16" i="2"/>
  <c r="F25" i="2"/>
  <c r="F17" i="2"/>
  <c r="F16" i="2"/>
  <c r="E28" i="2"/>
  <c r="E27" i="2"/>
  <c r="E26" i="2"/>
  <c r="E25" i="2"/>
  <c r="E17" i="2"/>
  <c r="E16" i="2"/>
  <c r="G12" i="2"/>
  <c r="G10" i="2"/>
  <c r="G9" i="2"/>
  <c r="F12" i="2"/>
  <c r="F10" i="2"/>
  <c r="E12" i="2"/>
  <c r="E10" i="2"/>
  <c r="E9" i="2"/>
  <c r="G4" i="2" l="1"/>
  <c r="G5" i="2" l="1"/>
  <c r="F5" i="2"/>
  <c r="F4" i="2"/>
  <c r="E4" i="2"/>
  <c r="G35" i="2" l="1"/>
  <c r="E35" i="2"/>
  <c r="F35" i="2"/>
</calcChain>
</file>

<file path=xl/sharedStrings.xml><?xml version="1.0" encoding="utf-8"?>
<sst xmlns="http://schemas.openxmlformats.org/spreadsheetml/2006/main" count="39" uniqueCount="39">
  <si>
    <t>Мероприятие</t>
  </si>
  <si>
    <t>Объем средств</t>
  </si>
  <si>
    <t>область</t>
  </si>
  <si>
    <t>местный</t>
  </si>
  <si>
    <t>население</t>
  </si>
  <si>
    <t>Чагода</t>
  </si>
  <si>
    <t>Приобретение костюмов для хора "Селяночка" МБУ "Белокрестское СКО" с. Белые Кресты</t>
  </si>
  <si>
    <t>Приобретение костюмов для хора "Покровчанка" Покровского КДЦ МБУ "Белокрестское СКО" с. Покровское</t>
  </si>
  <si>
    <t>Замена участка сети водоотведения п.Чагода, ул. Советская, д.15 З,ул. Кирова д.5.</t>
  </si>
  <si>
    <t>Обеспечение бесперебойного водоснабжения населения п.Сазоново, ул.Лесная -ул.Хвойная</t>
  </si>
  <si>
    <t xml:space="preserve">Обеспечение надежного водоотведения с канализационной насосной станции в п. Сазоново  на ул.Бульварная </t>
  </si>
  <si>
    <t>Оборудование детских игровых площадок дополнительными игровыми элементами в п.Сазоново на ул.Бульварная</t>
  </si>
  <si>
    <t>Обустройство детской площадки в п. Чагода ул.Мелиораторов</t>
  </si>
  <si>
    <t>Обустройство дополнительными элементами детской и спортивной площадок в д.Анишино</t>
  </si>
  <si>
    <t>Обустройство дополнительными элементами детской и спортивной площадок в п.Борисово</t>
  </si>
  <si>
    <t>Обустройство дополнительными элементами детской и спортивной площадок в с.Покровское</t>
  </si>
  <si>
    <t>Обустройство дополнительными элементами детской и спортивной площадок в с.Белые Кресты</t>
  </si>
  <si>
    <t>Обустройство дополнительными элементами детской и спортивной площадок в д.Мегрино</t>
  </si>
  <si>
    <t>Обустройство дополнительными элементами детской площадки в д. Избоищи</t>
  </si>
  <si>
    <t>Установка повысительных насосов мкр. Барачный, п. Чагода</t>
  </si>
  <si>
    <t>Организация уличного освещения посёлка Чагода</t>
  </si>
  <si>
    <t>Установка площадок для активных игр п.Чагода</t>
  </si>
  <si>
    <t>Строительство газопровода и газовой котельной в п. Чагода, ул. Пролетарская, д. 35</t>
  </si>
  <si>
    <t>Приобретение оборудования для Сазоновского Дома культуры</t>
  </si>
  <si>
    <t xml:space="preserve">Приобретение сценических костюмов для вокального ансамбля "Малиновый звон" </t>
  </si>
  <si>
    <t>Обеспечение качества питьевой воды п.Смердомский (система водоподготовки и обезжелезивания)</t>
  </si>
  <si>
    <t>Обустройство одеждой сцены и окон в Мергинском ДК МБУ"Белокрестское СКО"</t>
  </si>
  <si>
    <t>Приобретение, доставка и установка спортивного оборудования в д. Анисимово</t>
  </si>
  <si>
    <t xml:space="preserve">Приобретение светодиодных светильников для уличного освещения (Белокрестское с/п) </t>
  </si>
  <si>
    <t>Ремонт спортивной площадки в п. Смердомский</t>
  </si>
  <si>
    <t>Замена  сети водоснабжения  с. Покровское ул. Набережная</t>
  </si>
  <si>
    <t>примечание</t>
  </si>
  <si>
    <t>юр.лица</t>
  </si>
  <si>
    <t xml:space="preserve"> общий итог </t>
  </si>
  <si>
    <t>округ</t>
  </si>
  <si>
    <t>Сазоново</t>
  </si>
  <si>
    <t>Первомайское ТУ</t>
  </si>
  <si>
    <t>Белокрестское ТУ</t>
  </si>
  <si>
    <t xml:space="preserve">№п/п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</si>
</sst>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i/>
      <sz val="1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2" fillId="0" borderId="2" xfId="0" applyFont="1" applyBorder="1"/>
    <xf numFmtId="0" fontId="3" fillId="0" borderId="2" xfId="0" applyFont="1" applyBorder="1"/>
    <xf numFmtId="2" fontId="4" fillId="0" borderId="1" xfId="0" applyNumberFormat="1" applyFont="1" applyBorder="1"/>
    <xf numFmtId="2" fontId="0" fillId="0" borderId="0" xfId="0" applyNumberFormat="1"/>
    <xf numFmtId="4" fontId="2" fillId="0" borderId="1" xfId="0" applyNumberFormat="1" applyFont="1" applyBorder="1"/>
    <xf numFmtId="2" fontId="6" fillId="0" borderId="1" xfId="0" applyNumberFormat="1" applyFont="1" applyBorder="1"/>
    <xf numFmtId="4" fontId="6" fillId="2" borderId="1" xfId="0" applyNumberFormat="1" applyFont="1" applyFill="1" applyBorder="1"/>
    <xf numFmtId="4" fontId="6" fillId="0" borderId="1" xfId="0" applyNumberFormat="1" applyFont="1" applyBorder="1"/>
    <xf numFmtId="4" fontId="6" fillId="0" borderId="3" xfId="0" applyNumberFormat="1" applyFont="1" applyBorder="1"/>
    <xf numFmtId="2" fontId="10" fillId="0" borderId="0" xfId="0" applyNumberFormat="1" applyFont="1"/>
    <xf numFmtId="0" fontId="2" fillId="2" borderId="1" xfId="0" applyFont="1" applyFill="1" applyBorder="1"/>
    <xf numFmtId="1" fontId="2" fillId="2" borderId="1" xfId="0" applyNumberFormat="1" applyFont="1" applyFill="1" applyBorder="1"/>
    <xf numFmtId="0" fontId="6" fillId="2" borderId="1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 applyProtection="1">
      <alignment vertical="top" wrapText="1"/>
      <protection locked="0"/>
    </xf>
    <xf numFmtId="0" fontId="6" fillId="2" borderId="2" xfId="0" applyFont="1" applyFill="1" applyBorder="1" applyAlignment="1" applyProtection="1">
      <alignment vertical="top" wrapText="1"/>
      <protection locked="0"/>
    </xf>
    <xf numFmtId="0" fontId="2" fillId="2" borderId="3" xfId="0" applyFont="1" applyFill="1" applyBorder="1"/>
    <xf numFmtId="0" fontId="6" fillId="2" borderId="4" xfId="0" applyFont="1" applyFill="1" applyBorder="1" applyAlignment="1" applyProtection="1">
      <alignment vertical="top" wrapText="1"/>
      <protection locked="0"/>
    </xf>
    <xf numFmtId="0" fontId="9" fillId="2" borderId="0" xfId="0" applyFont="1" applyFill="1" applyAlignment="1">
      <alignment wrapText="1"/>
    </xf>
    <xf numFmtId="2" fontId="11" fillId="2" borderId="0" xfId="0" applyNumberFormat="1" applyFont="1" applyFill="1"/>
    <xf numFmtId="0" fontId="2" fillId="3" borderId="1" xfId="0" applyFont="1" applyFill="1" applyBorder="1"/>
    <xf numFmtId="0" fontId="14" fillId="3" borderId="1" xfId="0" applyFont="1" applyFill="1" applyBorder="1" applyAlignment="1">
      <alignment horizontal="left" vertical="top" wrapText="1"/>
    </xf>
    <xf numFmtId="2" fontId="8" fillId="3" borderId="1" xfId="0" applyNumberFormat="1" applyFont="1" applyFill="1" applyBorder="1"/>
    <xf numFmtId="0" fontId="2" fillId="3" borderId="2" xfId="0" applyFont="1" applyFill="1" applyBorder="1"/>
    <xf numFmtId="0" fontId="14" fillId="3" borderId="2" xfId="0" applyFont="1" applyFill="1" applyBorder="1"/>
    <xf numFmtId="2" fontId="3" fillId="3" borderId="2" xfId="0" applyNumberFormat="1" applyFont="1" applyFill="1" applyBorder="1"/>
    <xf numFmtId="0" fontId="2" fillId="3" borderId="0" xfId="0" applyFont="1" applyFill="1"/>
    <xf numFmtId="0" fontId="14" fillId="3" borderId="0" xfId="0" applyFont="1" applyFill="1"/>
    <xf numFmtId="2" fontId="7" fillId="3" borderId="0" xfId="0" applyNumberFormat="1" applyFont="1" applyFill="1"/>
    <xf numFmtId="2" fontId="12" fillId="2" borderId="4" xfId="0" applyNumberFormat="1" applyFont="1" applyFill="1" applyBorder="1"/>
    <xf numFmtId="0" fontId="0" fillId="3" borderId="1" xfId="0" applyFill="1" applyBorder="1"/>
    <xf numFmtId="2" fontId="11" fillId="3" borderId="1" xfId="0" applyNumberFormat="1" applyFont="1" applyFill="1" applyBorder="1"/>
    <xf numFmtId="0" fontId="15" fillId="0" borderId="1" xfId="0" applyFont="1" applyBorder="1" applyAlignment="1" applyProtection="1">
      <alignment vertical="top" wrapText="1"/>
      <protection locked="0"/>
    </xf>
    <xf numFmtId="2" fontId="6" fillId="2" borderId="1" xfId="0" applyNumberFormat="1" applyFont="1" applyFill="1" applyBorder="1"/>
    <xf numFmtId="4" fontId="13" fillId="2" borderId="1" xfId="0" applyNumberFormat="1" applyFont="1" applyFill="1" applyBorder="1"/>
    <xf numFmtId="2" fontId="6" fillId="2" borderId="1" xfId="0" applyNumberFormat="1" applyFont="1" applyFill="1" applyBorder="1" applyProtection="1">
      <protection locked="0"/>
    </xf>
    <xf numFmtId="2" fontId="6" fillId="2" borderId="5" xfId="0" applyNumberFormat="1" applyFont="1" applyFill="1" applyBorder="1" applyProtection="1">
      <protection locked="0"/>
    </xf>
    <xf numFmtId="4" fontId="2" fillId="2" borderId="1" xfId="0" applyNumberFormat="1" applyFont="1" applyFill="1" applyBorder="1"/>
    <xf numFmtId="0" fontId="3" fillId="0" borderId="6" xfId="0" applyFont="1" applyBorder="1"/>
    <xf numFmtId="2" fontId="3" fillId="3" borderId="6" xfId="0" applyNumberFormat="1" applyFont="1" applyFill="1" applyBorder="1"/>
    <xf numFmtId="4" fontId="2" fillId="0" borderId="3" xfId="0" applyNumberFormat="1" applyFont="1" applyBorder="1"/>
    <xf numFmtId="4" fontId="13" fillId="2" borderId="3" xfId="0" applyNumberFormat="1" applyFont="1" applyFill="1" applyBorder="1"/>
    <xf numFmtId="2" fontId="8" fillId="3" borderId="3" xfId="0" applyNumberFormat="1" applyFont="1" applyFill="1" applyBorder="1"/>
    <xf numFmtId="2" fontId="11" fillId="3" borderId="3" xfId="0" applyNumberFormat="1" applyFont="1" applyFill="1" applyBorder="1"/>
    <xf numFmtId="2" fontId="12" fillId="2" borderId="7" xfId="0" applyNumberFormat="1" applyFont="1" applyFill="1" applyBorder="1"/>
    <xf numFmtId="0" fontId="3" fillId="0" borderId="1" xfId="0" applyFont="1" applyBorder="1"/>
    <xf numFmtId="0" fontId="0" fillId="0" borderId="1" xfId="0" applyBorder="1"/>
    <xf numFmtId="2" fontId="0" fillId="0" borderId="1" xfId="0" applyNumberFormat="1" applyBorder="1"/>
    <xf numFmtId="0" fontId="1" fillId="0" borderId="1" xfId="0" applyFont="1" applyBorder="1"/>
    <xf numFmtId="2" fontId="0" fillId="0" borderId="1" xfId="0" applyNumberFormat="1" applyBorder="1" applyAlignment="1">
      <alignment wrapText="1"/>
    </xf>
    <xf numFmtId="2" fontId="0" fillId="3" borderId="1" xfId="0" applyNumberFormat="1" applyFill="1" applyBorder="1"/>
    <xf numFmtId="0" fontId="5" fillId="2" borderId="5" xfId="0" applyFont="1" applyFill="1" applyBorder="1" applyAlignment="1" applyProtection="1">
      <alignment vertical="top" wrapText="1"/>
      <protection locked="0"/>
    </xf>
    <xf numFmtId="0" fontId="7" fillId="3" borderId="5" xfId="0" applyFont="1" applyFill="1" applyBorder="1" applyAlignment="1" applyProtection="1">
      <alignment vertical="top" wrapText="1"/>
      <protection locked="0"/>
    </xf>
    <xf numFmtId="0" fontId="9" fillId="2" borderId="8" xfId="0" applyFont="1" applyFill="1" applyBorder="1" applyAlignment="1">
      <alignment wrapText="1"/>
    </xf>
    <xf numFmtId="0" fontId="9" fillId="2" borderId="5" xfId="0" applyFont="1" applyFill="1" applyBorder="1" applyAlignment="1" applyProtection="1">
      <alignment vertical="top" wrapText="1"/>
      <protection locked="0"/>
    </xf>
    <xf numFmtId="0" fontId="0" fillId="2" borderId="1" xfId="0" applyFill="1" applyBorder="1"/>
    <xf numFmtId="4" fontId="16" fillId="0" borderId="1" xfId="0" applyNumberFormat="1" applyFont="1" applyBorder="1"/>
    <xf numFmtId="4" fontId="16" fillId="0" borderId="3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38"/>
  <sheetViews>
    <sheetView tabSelected="1" topLeftCell="B1" zoomScale="81" zoomScaleNormal="81" workbookViewId="0">
      <selection activeCell="C6" sqref="C6"/>
    </sheetView>
  </sheetViews>
  <sheetFormatPr defaultRowHeight="15" x14ac:dyDescent="0.25"/>
  <cols>
    <col min="1" max="1" width="0" hidden="1" customWidth="1"/>
    <col min="2" max="2" width="7.140625" customWidth="1"/>
    <col min="3" max="3" width="41.28515625" customWidth="1"/>
    <col min="4" max="4" width="20.85546875" customWidth="1"/>
    <col min="5" max="5" width="22.42578125" customWidth="1"/>
    <col min="6" max="6" width="20.5703125" customWidth="1"/>
    <col min="7" max="7" width="22.140625" customWidth="1"/>
    <col min="8" max="8" width="11.28515625" customWidth="1"/>
    <col min="9" max="9" width="27.7109375" customWidth="1"/>
    <col min="10" max="10" width="49" customWidth="1"/>
  </cols>
  <sheetData>
    <row r="1" spans="2:9" ht="18.75" x14ac:dyDescent="0.3">
      <c r="B1" s="2" t="s">
        <v>38</v>
      </c>
      <c r="C1" s="3" t="s">
        <v>0</v>
      </c>
      <c r="D1" s="3" t="s">
        <v>1</v>
      </c>
      <c r="E1" s="3" t="s">
        <v>2</v>
      </c>
      <c r="F1" s="3" t="s">
        <v>3</v>
      </c>
      <c r="G1" s="39" t="s">
        <v>4</v>
      </c>
      <c r="H1" s="46" t="s">
        <v>32</v>
      </c>
      <c r="I1" s="46" t="s">
        <v>31</v>
      </c>
    </row>
    <row r="2" spans="2:9" ht="18.75" x14ac:dyDescent="0.3">
      <c r="B2" s="2"/>
      <c r="C2" s="3"/>
      <c r="D2" s="3"/>
      <c r="E2" s="3"/>
      <c r="F2" s="3"/>
      <c r="G2" s="39"/>
      <c r="H2" s="47"/>
      <c r="I2" s="47"/>
    </row>
    <row r="3" spans="2:9" ht="22.5" x14ac:dyDescent="0.3">
      <c r="B3" s="24"/>
      <c r="C3" s="25" t="s">
        <v>34</v>
      </c>
      <c r="D3" s="26"/>
      <c r="E3" s="26"/>
      <c r="F3" s="26"/>
      <c r="G3" s="40"/>
      <c r="H3" s="31"/>
      <c r="I3" s="31"/>
    </row>
    <row r="4" spans="2:9" ht="47.25" customHeight="1" x14ac:dyDescent="0.3">
      <c r="B4" s="12">
        <v>1</v>
      </c>
      <c r="C4" s="14" t="s">
        <v>30</v>
      </c>
      <c r="D4" s="4">
        <v>1175714.44</v>
      </c>
      <c r="E4" s="38">
        <f t="shared" ref="E4:E7" si="0">D4*70%</f>
        <v>823000.10799999989</v>
      </c>
      <c r="F4" s="6">
        <f t="shared" ref="F4:F7" si="1">D4*25%</f>
        <v>293928.61</v>
      </c>
      <c r="G4" s="41">
        <f t="shared" ref="G4" si="2">D4*5%</f>
        <v>58785.722000000002</v>
      </c>
      <c r="H4" s="48"/>
      <c r="I4" s="47"/>
    </row>
    <row r="5" spans="2:9" ht="66.75" customHeight="1" x14ac:dyDescent="0.3">
      <c r="B5" s="13">
        <v>2</v>
      </c>
      <c r="C5" s="14" t="s">
        <v>25</v>
      </c>
      <c r="D5" s="7">
        <v>1198286.46</v>
      </c>
      <c r="E5" s="8">
        <f t="shared" si="0"/>
        <v>838800.52199999988</v>
      </c>
      <c r="F5" s="9">
        <f t="shared" si="1"/>
        <v>299571.61499999999</v>
      </c>
      <c r="G5" s="10">
        <f>D5*5%</f>
        <v>59914.323000000004</v>
      </c>
      <c r="H5" s="48"/>
      <c r="I5" s="47"/>
    </row>
    <row r="6" spans="2:9" ht="60" customHeight="1" x14ac:dyDescent="0.35">
      <c r="B6" s="13">
        <v>3</v>
      </c>
      <c r="C6" s="14" t="s">
        <v>24</v>
      </c>
      <c r="D6" s="34">
        <v>150927</v>
      </c>
      <c r="E6" s="35">
        <f t="shared" si="0"/>
        <v>105648.9</v>
      </c>
      <c r="F6" s="35">
        <f t="shared" si="1"/>
        <v>37731.75</v>
      </c>
      <c r="G6" s="42">
        <f t="shared" ref="G6" si="3">D6*5%</f>
        <v>7546.35</v>
      </c>
      <c r="H6" s="48"/>
      <c r="I6" s="47"/>
    </row>
    <row r="7" spans="2:9" ht="43.5" customHeight="1" x14ac:dyDescent="0.3">
      <c r="B7" s="13">
        <v>4</v>
      </c>
      <c r="C7" s="14" t="s">
        <v>29</v>
      </c>
      <c r="D7" s="7">
        <v>1100827.0900000001</v>
      </c>
      <c r="E7" s="8">
        <f t="shared" si="0"/>
        <v>770578.96299999999</v>
      </c>
      <c r="F7" s="9">
        <f t="shared" si="1"/>
        <v>275206.77250000002</v>
      </c>
      <c r="G7" s="10">
        <f>D7*5%</f>
        <v>55041.354500000009</v>
      </c>
      <c r="H7" s="48"/>
      <c r="I7" s="47"/>
    </row>
    <row r="8" spans="2:9" ht="36" customHeight="1" x14ac:dyDescent="0.3">
      <c r="B8" s="21"/>
      <c r="C8" s="22" t="s">
        <v>5</v>
      </c>
      <c r="D8" s="23"/>
      <c r="E8" s="23"/>
      <c r="F8" s="23"/>
      <c r="G8" s="43"/>
      <c r="H8" s="51"/>
      <c r="I8" s="31"/>
    </row>
    <row r="9" spans="2:9" ht="62.25" customHeight="1" x14ac:dyDescent="0.3">
      <c r="B9" s="12">
        <v>5</v>
      </c>
      <c r="C9" s="15" t="s">
        <v>8</v>
      </c>
      <c r="D9" s="36">
        <v>821108.4</v>
      </c>
      <c r="E9" s="8">
        <f t="shared" ref="E9:E14" si="4">D9*70%</f>
        <v>574775.88</v>
      </c>
      <c r="F9" s="9">
        <f t="shared" ref="F9:F14" si="5">D9*25%</f>
        <v>205277.1</v>
      </c>
      <c r="G9" s="10">
        <f t="shared" ref="G9:G14" si="6">D9*5%</f>
        <v>41055.420000000006</v>
      </c>
      <c r="H9" s="48"/>
      <c r="I9" s="47"/>
    </row>
    <row r="10" spans="2:9" ht="39.75" customHeight="1" x14ac:dyDescent="0.3">
      <c r="B10" s="12">
        <v>6</v>
      </c>
      <c r="C10" s="15" t="s">
        <v>19</v>
      </c>
      <c r="D10" s="36">
        <v>666618.79</v>
      </c>
      <c r="E10" s="8">
        <f t="shared" si="4"/>
        <v>466633.15299999999</v>
      </c>
      <c r="F10" s="9">
        <f t="shared" si="5"/>
        <v>166654.69750000001</v>
      </c>
      <c r="G10" s="10">
        <f t="shared" si="6"/>
        <v>33330.9395</v>
      </c>
      <c r="H10" s="48"/>
      <c r="I10" s="48"/>
    </row>
    <row r="11" spans="2:9" s="1" customFormat="1" ht="61.5" customHeight="1" x14ac:dyDescent="0.3">
      <c r="B11" s="12">
        <v>7</v>
      </c>
      <c r="C11" s="15" t="s">
        <v>22</v>
      </c>
      <c r="D11" s="36">
        <v>2628567</v>
      </c>
      <c r="E11" s="8">
        <v>1800000</v>
      </c>
      <c r="F11" s="9">
        <v>697138.65</v>
      </c>
      <c r="G11" s="10">
        <v>131428.35</v>
      </c>
      <c r="H11" s="48"/>
      <c r="I11" s="49"/>
    </row>
    <row r="12" spans="2:9" s="1" customFormat="1" ht="45" customHeight="1" x14ac:dyDescent="0.3">
      <c r="B12" s="12">
        <v>8</v>
      </c>
      <c r="C12" s="16" t="s">
        <v>12</v>
      </c>
      <c r="D12" s="36">
        <v>1426031</v>
      </c>
      <c r="E12" s="8">
        <f t="shared" si="4"/>
        <v>998221.7</v>
      </c>
      <c r="F12" s="9">
        <f t="shared" si="5"/>
        <v>356507.75</v>
      </c>
      <c r="G12" s="10">
        <f t="shared" si="6"/>
        <v>71301.55</v>
      </c>
      <c r="H12" s="48"/>
      <c r="I12" s="49"/>
    </row>
    <row r="13" spans="2:9" ht="42.75" customHeight="1" x14ac:dyDescent="0.3">
      <c r="B13" s="17">
        <v>9</v>
      </c>
      <c r="C13" s="15" t="s">
        <v>20</v>
      </c>
      <c r="D13" s="37">
        <v>503056</v>
      </c>
      <c r="E13" s="8">
        <f t="shared" si="4"/>
        <v>352139.19999999995</v>
      </c>
      <c r="F13" s="9">
        <f t="shared" si="5"/>
        <v>125764</v>
      </c>
      <c r="G13" s="10">
        <f t="shared" si="6"/>
        <v>25152.800000000003</v>
      </c>
      <c r="H13" s="48"/>
      <c r="I13" s="47"/>
    </row>
    <row r="14" spans="2:9" ht="42.75" customHeight="1" x14ac:dyDescent="0.3">
      <c r="B14" s="17">
        <v>10</v>
      </c>
      <c r="C14" s="18" t="s">
        <v>21</v>
      </c>
      <c r="D14" s="37">
        <v>1043753.09</v>
      </c>
      <c r="E14" s="8">
        <f t="shared" si="4"/>
        <v>730627.16299999994</v>
      </c>
      <c r="F14" s="9">
        <f t="shared" si="5"/>
        <v>260938.27249999999</v>
      </c>
      <c r="G14" s="10">
        <f t="shared" si="6"/>
        <v>52187.654500000004</v>
      </c>
      <c r="H14" s="48"/>
      <c r="I14" s="47"/>
    </row>
    <row r="15" spans="2:9" ht="22.5" x14ac:dyDescent="0.3">
      <c r="B15" s="27"/>
      <c r="C15" s="28" t="s">
        <v>35</v>
      </c>
      <c r="D15" s="29"/>
      <c r="E15" s="29"/>
      <c r="F15" s="29"/>
      <c r="G15" s="29"/>
      <c r="H15" s="51"/>
      <c r="I15" s="31"/>
    </row>
    <row r="16" spans="2:9" ht="53.25" customHeight="1" x14ac:dyDescent="0.3">
      <c r="B16" s="12">
        <v>11</v>
      </c>
      <c r="C16" s="52" t="s">
        <v>9</v>
      </c>
      <c r="D16" s="36">
        <v>393771.3</v>
      </c>
      <c r="E16" s="8">
        <f t="shared" ref="E16:E33" si="7">D16*70%</f>
        <v>275639.90999999997</v>
      </c>
      <c r="F16" s="9">
        <f t="shared" ref="F16:F33" si="8">D16*25%</f>
        <v>98442.824999999997</v>
      </c>
      <c r="G16" s="10">
        <f t="shared" ref="G16:G19" si="9">D16*5%</f>
        <v>19688.565000000002</v>
      </c>
      <c r="H16" s="48"/>
      <c r="I16" s="47"/>
    </row>
    <row r="17" spans="2:9" ht="55.5" customHeight="1" x14ac:dyDescent="0.3">
      <c r="B17" s="12">
        <v>12</v>
      </c>
      <c r="C17" s="52" t="s">
        <v>10</v>
      </c>
      <c r="D17" s="36">
        <v>88320</v>
      </c>
      <c r="E17" s="8">
        <f t="shared" si="7"/>
        <v>61823.999999999993</v>
      </c>
      <c r="F17" s="9">
        <f t="shared" si="8"/>
        <v>22080</v>
      </c>
      <c r="G17" s="10">
        <f t="shared" si="9"/>
        <v>4416</v>
      </c>
      <c r="H17" s="50"/>
      <c r="I17" s="47"/>
    </row>
    <row r="18" spans="2:9" ht="69.75" customHeight="1" x14ac:dyDescent="0.3">
      <c r="B18" s="12">
        <v>13</v>
      </c>
      <c r="C18" s="52" t="s">
        <v>11</v>
      </c>
      <c r="D18" s="36">
        <v>187672.8</v>
      </c>
      <c r="E18" s="8">
        <f t="shared" si="7"/>
        <v>131370.96</v>
      </c>
      <c r="F18" s="9">
        <f t="shared" si="8"/>
        <v>46918.2</v>
      </c>
      <c r="G18" s="10">
        <f t="shared" si="9"/>
        <v>9383.64</v>
      </c>
      <c r="H18" s="48"/>
      <c r="I18" s="47"/>
    </row>
    <row r="19" spans="2:9" ht="39" customHeight="1" x14ac:dyDescent="0.3">
      <c r="B19" s="12">
        <v>14</v>
      </c>
      <c r="C19" s="52" t="s">
        <v>23</v>
      </c>
      <c r="D19" s="36">
        <v>650000</v>
      </c>
      <c r="E19" s="8">
        <f t="shared" si="7"/>
        <v>455000</v>
      </c>
      <c r="F19" s="9">
        <f t="shared" si="8"/>
        <v>162500</v>
      </c>
      <c r="G19" s="10">
        <f t="shared" si="9"/>
        <v>32500</v>
      </c>
      <c r="H19" s="50"/>
      <c r="I19" s="47"/>
    </row>
    <row r="20" spans="2:9" ht="18.75" x14ac:dyDescent="0.3">
      <c r="B20" s="31"/>
      <c r="C20" s="53" t="s">
        <v>36</v>
      </c>
      <c r="D20" s="32"/>
      <c r="E20" s="32"/>
      <c r="F20" s="32"/>
      <c r="G20" s="44"/>
      <c r="H20" s="51"/>
      <c r="I20" s="31"/>
    </row>
    <row r="21" spans="2:9" ht="48" x14ac:dyDescent="0.3">
      <c r="B21" s="56">
        <v>15</v>
      </c>
      <c r="C21" s="54" t="s">
        <v>27</v>
      </c>
      <c r="D21" s="30">
        <v>403600</v>
      </c>
      <c r="E21" s="30">
        <f>D21*70%</f>
        <v>282520</v>
      </c>
      <c r="F21" s="30">
        <f>D21*25%</f>
        <v>100900</v>
      </c>
      <c r="G21" s="45">
        <f>D21*5%</f>
        <v>20180</v>
      </c>
      <c r="H21" s="48"/>
      <c r="I21" s="47"/>
    </row>
    <row r="22" spans="2:9" ht="18.75" x14ac:dyDescent="0.3">
      <c r="B22" s="56"/>
      <c r="C22" s="19"/>
      <c r="D22" s="20"/>
      <c r="E22" s="20"/>
      <c r="F22" s="20"/>
      <c r="G22" s="20"/>
      <c r="H22" s="48"/>
      <c r="I22" s="47"/>
    </row>
    <row r="23" spans="2:9" ht="18.75" x14ac:dyDescent="0.3">
      <c r="B23" s="56"/>
      <c r="C23" s="53" t="s">
        <v>37</v>
      </c>
      <c r="D23" s="32"/>
      <c r="E23" s="32"/>
      <c r="F23" s="32"/>
      <c r="G23" s="44"/>
      <c r="H23" s="51"/>
      <c r="I23" s="31"/>
    </row>
    <row r="24" spans="2:9" ht="61.5" customHeight="1" x14ac:dyDescent="0.3">
      <c r="B24" s="12">
        <v>16</v>
      </c>
      <c r="C24" s="52" t="s">
        <v>14</v>
      </c>
      <c r="D24" s="36">
        <v>360277</v>
      </c>
      <c r="E24" s="8">
        <f t="shared" ref="E24" si="10">D24*70%</f>
        <v>252193.9</v>
      </c>
      <c r="F24" s="9">
        <f t="shared" ref="F24" si="11">D24*25%</f>
        <v>90069.25</v>
      </c>
      <c r="G24" s="10">
        <f t="shared" ref="G24:G33" si="12">D24*5%</f>
        <v>18013.850000000002</v>
      </c>
      <c r="H24" s="50"/>
      <c r="I24" s="47"/>
    </row>
    <row r="25" spans="2:9" ht="55.5" customHeight="1" x14ac:dyDescent="0.3">
      <c r="B25" s="12">
        <v>17</v>
      </c>
      <c r="C25" s="52" t="s">
        <v>15</v>
      </c>
      <c r="D25" s="36">
        <v>515679</v>
      </c>
      <c r="E25" s="8">
        <f t="shared" si="7"/>
        <v>360975.3</v>
      </c>
      <c r="F25" s="9">
        <f t="shared" si="8"/>
        <v>128919.75</v>
      </c>
      <c r="G25" s="10">
        <f t="shared" si="12"/>
        <v>25783.95</v>
      </c>
      <c r="H25" s="50"/>
      <c r="I25" s="47"/>
    </row>
    <row r="26" spans="2:9" ht="51" customHeight="1" x14ac:dyDescent="0.3">
      <c r="B26" s="12">
        <v>18</v>
      </c>
      <c r="C26" s="52" t="s">
        <v>13</v>
      </c>
      <c r="D26" s="36">
        <v>515679</v>
      </c>
      <c r="E26" s="8">
        <f t="shared" si="7"/>
        <v>360975.3</v>
      </c>
      <c r="F26" s="9">
        <f t="shared" si="8"/>
        <v>128919.75</v>
      </c>
      <c r="G26" s="10">
        <f t="shared" si="12"/>
        <v>25783.95</v>
      </c>
      <c r="H26" s="50"/>
      <c r="I26" s="47"/>
    </row>
    <row r="27" spans="2:9" ht="53.25" customHeight="1" x14ac:dyDescent="0.3">
      <c r="B27" s="12">
        <v>19</v>
      </c>
      <c r="C27" s="52" t="s">
        <v>17</v>
      </c>
      <c r="D27" s="36">
        <v>515679</v>
      </c>
      <c r="E27" s="8">
        <f t="shared" si="7"/>
        <v>360975.3</v>
      </c>
      <c r="F27" s="9">
        <f t="shared" si="8"/>
        <v>128919.75</v>
      </c>
      <c r="G27" s="10">
        <f t="shared" si="12"/>
        <v>25783.95</v>
      </c>
      <c r="H27" s="50"/>
      <c r="I27" s="47"/>
    </row>
    <row r="28" spans="2:9" ht="51.75" customHeight="1" x14ac:dyDescent="0.3">
      <c r="B28" s="12">
        <v>20</v>
      </c>
      <c r="C28" s="52" t="s">
        <v>18</v>
      </c>
      <c r="D28" s="36">
        <v>515679</v>
      </c>
      <c r="E28" s="8">
        <f t="shared" si="7"/>
        <v>360975.3</v>
      </c>
      <c r="F28" s="9">
        <f t="shared" si="8"/>
        <v>128919.75</v>
      </c>
      <c r="G28" s="10">
        <f t="shared" si="12"/>
        <v>25783.95</v>
      </c>
      <c r="H28" s="50"/>
      <c r="I28" s="47"/>
    </row>
    <row r="29" spans="2:9" ht="53.25" customHeight="1" x14ac:dyDescent="0.3">
      <c r="B29" s="12">
        <v>21</v>
      </c>
      <c r="C29" s="52" t="s">
        <v>16</v>
      </c>
      <c r="D29" s="36">
        <v>594424</v>
      </c>
      <c r="E29" s="8">
        <f t="shared" si="7"/>
        <v>416096.8</v>
      </c>
      <c r="F29" s="9">
        <f t="shared" si="8"/>
        <v>148606</v>
      </c>
      <c r="G29" s="10">
        <f t="shared" si="12"/>
        <v>29721.200000000001</v>
      </c>
      <c r="H29" s="50"/>
      <c r="I29" s="47"/>
    </row>
    <row r="30" spans="2:9" ht="53.25" customHeight="1" x14ac:dyDescent="0.3">
      <c r="B30" s="12">
        <v>22</v>
      </c>
      <c r="C30" s="52" t="s">
        <v>6</v>
      </c>
      <c r="D30" s="36">
        <v>532933.32999999996</v>
      </c>
      <c r="E30" s="8">
        <f t="shared" si="7"/>
        <v>373053.33099999995</v>
      </c>
      <c r="F30" s="9">
        <f t="shared" si="8"/>
        <v>133233.33249999999</v>
      </c>
      <c r="G30" s="10">
        <f t="shared" si="12"/>
        <v>26646.666499999999</v>
      </c>
      <c r="H30" s="48"/>
      <c r="I30" s="47"/>
    </row>
    <row r="31" spans="2:9" ht="51" customHeight="1" x14ac:dyDescent="0.3">
      <c r="B31" s="12">
        <v>23</v>
      </c>
      <c r="C31" s="52" t="s">
        <v>7</v>
      </c>
      <c r="D31" s="36">
        <v>379450</v>
      </c>
      <c r="E31" s="8">
        <f t="shared" si="7"/>
        <v>265615</v>
      </c>
      <c r="F31" s="9">
        <f t="shared" si="8"/>
        <v>94862.5</v>
      </c>
      <c r="G31" s="10">
        <f t="shared" si="12"/>
        <v>18972.5</v>
      </c>
      <c r="H31" s="48"/>
      <c r="I31" s="47"/>
    </row>
    <row r="32" spans="2:9" ht="50.25" customHeight="1" x14ac:dyDescent="0.3">
      <c r="B32" s="12">
        <v>24</v>
      </c>
      <c r="C32" s="55" t="s">
        <v>26</v>
      </c>
      <c r="D32" s="36">
        <v>639549.69999999995</v>
      </c>
      <c r="E32" s="38">
        <f t="shared" si="7"/>
        <v>447684.78999999992</v>
      </c>
      <c r="F32" s="9">
        <f t="shared" si="8"/>
        <v>159887.42499999999</v>
      </c>
      <c r="G32" s="10">
        <f t="shared" si="12"/>
        <v>31977.485000000001</v>
      </c>
      <c r="H32" s="48"/>
      <c r="I32" s="47"/>
    </row>
    <row r="33" spans="2:9" ht="51.75" customHeight="1" x14ac:dyDescent="0.3">
      <c r="B33" s="12">
        <v>25</v>
      </c>
      <c r="C33" s="52" t="s">
        <v>28</v>
      </c>
      <c r="D33" s="36">
        <v>99750</v>
      </c>
      <c r="E33" s="8">
        <f t="shared" si="7"/>
        <v>69825</v>
      </c>
      <c r="F33" s="9">
        <f t="shared" si="8"/>
        <v>24937.5</v>
      </c>
      <c r="G33" s="10">
        <f t="shared" si="12"/>
        <v>4987.5</v>
      </c>
      <c r="H33" s="48"/>
      <c r="I33" s="47"/>
    </row>
    <row r="34" spans="2:9" x14ac:dyDescent="0.25">
      <c r="D34" s="11"/>
      <c r="E34" s="11"/>
      <c r="F34" s="11"/>
      <c r="G34" s="11"/>
      <c r="H34" s="48"/>
      <c r="I34" s="47"/>
    </row>
    <row r="35" spans="2:9" ht="22.5" customHeight="1" x14ac:dyDescent="0.35">
      <c r="C35" s="33" t="s">
        <v>33</v>
      </c>
      <c r="D35" s="57">
        <f>D33+D32+D31+D30+D29+D28+D27+D26+D25+D24+D21+D19+D18+D17+D16+D14+D13+D12+D11+D10+D9+D7+D6+D5+D4</f>
        <v>17107353.399999999</v>
      </c>
      <c r="E35" s="57">
        <f>E33+E32+E31+E30+E29+E28+E27+E26+E25+E24+E21+E19+E18+E17+E16+E14+E13+E12+E11+E10+E9+E7+E6+E5+E4</f>
        <v>11935150.479999999</v>
      </c>
      <c r="F35" s="57">
        <f>F33+F32+F31+F30+F29+F28+F27+F26+F25+F24+F21+F19+F18+F17+F16+F14+F13+F12+F11+F10+F9+F7+F6+F5+F4</f>
        <v>4316835.25</v>
      </c>
      <c r="G35" s="58">
        <f>G33+G32+G31+G30+G29+G28+G27+G26+G25+G24+G21+G19+G18+G17+G16+G14+G13+G12+G11+G10+G9+G7+G6+G5+G4</f>
        <v>855367.66999999993</v>
      </c>
      <c r="H35" s="48"/>
      <c r="I35" s="47"/>
    </row>
    <row r="36" spans="2:9" x14ac:dyDescent="0.25">
      <c r="D36" s="5"/>
      <c r="E36" s="5"/>
      <c r="F36" s="5"/>
      <c r="G36" s="5"/>
    </row>
    <row r="37" spans="2:9" x14ac:dyDescent="0.25">
      <c r="D37" s="5"/>
      <c r="E37" s="5"/>
      <c r="F37" s="5"/>
      <c r="G37" s="5"/>
    </row>
    <row r="38" spans="2:9" x14ac:dyDescent="0.25">
      <c r="D38" s="5"/>
      <c r="E38" s="5"/>
      <c r="F38" s="5"/>
      <c r="G38" s="5"/>
    </row>
  </sheetData>
  <pageMargins left="0.70866141732283472" right="0.70866141732283472" top="0.74803149606299213" bottom="0.74803149606299213" header="0.31496062992125984" footer="0.31496062992125984"/>
  <pageSetup paperSize="9" scale="55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2024-07-05T11:31:43Z</dcterms:modified>
</cp:coreProperties>
</file>